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C:\Users\angie\Downloads\"/>
    </mc:Choice>
  </mc:AlternateContent>
  <xr:revisionPtr revIDLastSave="0" documentId="8_{61FD980B-49DF-49EA-826C-12B2FF9D106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NAME" sheetId="2" r:id="rId1"/>
    <sheet name="Jardine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0" i="4" l="1"/>
  <c r="I8" i="4"/>
  <c r="I13" i="4"/>
  <c r="J33" i="4"/>
  <c r="J26" i="4"/>
  <c r="J11" i="4"/>
  <c r="J18" i="4"/>
  <c r="J28" i="4"/>
  <c r="J24" i="4"/>
  <c r="J17" i="4"/>
  <c r="J10" i="4"/>
  <c r="J16" i="4"/>
  <c r="J15" i="4"/>
  <c r="J29" i="4"/>
  <c r="J27" i="4"/>
  <c r="J14" i="4"/>
  <c r="J22" i="4"/>
  <c r="J25" i="4"/>
  <c r="J19" i="4"/>
  <c r="J30" i="4"/>
  <c r="J7" i="4"/>
  <c r="J32" i="4"/>
  <c r="J21" i="4"/>
  <c r="J9" i="4"/>
  <c r="I33" i="4"/>
  <c r="I26" i="4"/>
  <c r="I11" i="4"/>
  <c r="I18" i="4"/>
  <c r="I28" i="4"/>
  <c r="I24" i="4"/>
  <c r="I17" i="4"/>
  <c r="I10" i="4"/>
  <c r="I16" i="4"/>
  <c r="I15" i="4"/>
  <c r="I23" i="4"/>
  <c r="I27" i="4"/>
  <c r="I14" i="4"/>
  <c r="I22" i="4"/>
  <c r="I25" i="4"/>
  <c r="I19" i="4"/>
  <c r="I30" i="4"/>
  <c r="I7" i="4"/>
  <c r="I32" i="4"/>
  <c r="I21" i="4"/>
  <c r="I9" i="4"/>
  <c r="I12" i="4"/>
  <c r="B3" i="2" l="1"/>
  <c r="D3" i="2" s="1"/>
  <c r="B27" i="2"/>
  <c r="D27" i="2" s="1"/>
  <c r="B26" i="2"/>
  <c r="D26" i="2" s="1"/>
  <c r="B25" i="2"/>
  <c r="D25" i="2" s="1"/>
  <c r="B24" i="2"/>
  <c r="D24" i="2" s="1"/>
  <c r="B23" i="2"/>
  <c r="D23" i="2" s="1"/>
  <c r="B22" i="2"/>
  <c r="D22" i="2" s="1"/>
  <c r="B21" i="2"/>
  <c r="D21" i="2" s="1"/>
  <c r="B20" i="2"/>
  <c r="D20" i="2" s="1"/>
  <c r="B19" i="2"/>
  <c r="D19" i="2" s="1"/>
  <c r="B18" i="2"/>
  <c r="D18" i="2" s="1"/>
  <c r="B2" i="2"/>
  <c r="D2" i="2" s="1"/>
  <c r="B17" i="2"/>
  <c r="D17" i="2" s="1"/>
  <c r="B16" i="2"/>
  <c r="D16" i="2" s="1"/>
  <c r="B15" i="2"/>
  <c r="D15" i="2" s="1"/>
  <c r="B14" i="2"/>
  <c r="D14" i="2" s="1"/>
  <c r="B13" i="2"/>
  <c r="D13" i="2" s="1"/>
  <c r="B12" i="2"/>
  <c r="D12" i="2" s="1"/>
  <c r="B11" i="2"/>
  <c r="D11" i="2" s="1"/>
  <c r="B10" i="2"/>
  <c r="D10" i="2" s="1"/>
  <c r="B9" i="2"/>
  <c r="D9" i="2" s="1"/>
  <c r="B8" i="2"/>
  <c r="D8" i="2" s="1"/>
  <c r="B7" i="2"/>
  <c r="D7" i="2" s="1"/>
  <c r="B6" i="2"/>
  <c r="D6" i="2" s="1"/>
  <c r="B5" i="2"/>
  <c r="D5" i="2" s="1"/>
  <c r="B4" i="2"/>
  <c r="D4" i="2" s="1"/>
  <c r="G1" i="2" l="1"/>
  <c r="C31" i="4" s="1"/>
  <c r="I31" i="4" l="1"/>
  <c r="D23" i="4"/>
  <c r="J23" i="4" l="1"/>
</calcChain>
</file>

<file path=xl/sharedStrings.xml><?xml version="1.0" encoding="utf-8"?>
<sst xmlns="http://schemas.openxmlformats.org/spreadsheetml/2006/main" count="93" uniqueCount="78">
  <si>
    <t>Letter</t>
  </si>
  <si>
    <t>Code</t>
  </si>
  <si>
    <t>Number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</si>
  <si>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</si>
  <si>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</si>
  <si>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</si>
  <si>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</si>
  <si>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</si>
  <si>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</si>
  <si>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</si>
  <si>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</si>
  <si>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</si>
  <si>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</si>
  <si>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</si>
  <si>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>T</t>
  </si>
  <si>
    <t>U</t>
  </si>
  <si>
    <t>V</t>
  </si>
  <si>
    <t>W</t>
  </si>
  <si>
    <t>X</t>
  </si>
  <si>
    <t>Y</t>
  </si>
  <si>
    <t>Z</t>
  </si>
  <si>
    <t>APPLY</t>
  </si>
  <si>
    <t>Jardine System Company</t>
  </si>
  <si>
    <t>Work Sheet</t>
  </si>
  <si>
    <t xml:space="preserve">     Unadjusted</t>
  </si>
  <si>
    <t xml:space="preserve">     Adjusted</t>
  </si>
  <si>
    <t>No.</t>
  </si>
  <si>
    <t>Account Title</t>
  </si>
  <si>
    <t>Trial Balance</t>
  </si>
  <si>
    <t xml:space="preserve">     Adjustments</t>
  </si>
  <si>
    <t>DR</t>
  </si>
  <si>
    <t>CR</t>
  </si>
  <si>
    <t>Cash</t>
  </si>
  <si>
    <t>Accounts Receivables</t>
  </si>
  <si>
    <t>(a)</t>
  </si>
  <si>
    <t>Short-term Receivables</t>
  </si>
  <si>
    <t>Inventory</t>
  </si>
  <si>
    <t>(b)</t>
  </si>
  <si>
    <t>Building</t>
  </si>
  <si>
    <t>Accumulated depreciation-Building</t>
  </si>
  <si>
    <t>(c)</t>
  </si>
  <si>
    <t>Land</t>
  </si>
  <si>
    <t>Trade Marks / Patents</t>
  </si>
  <si>
    <t>Accounts payable</t>
  </si>
  <si>
    <t>(d)</t>
  </si>
  <si>
    <t>Short-term notes payable</t>
  </si>
  <si>
    <t>Interest payable</t>
  </si>
  <si>
    <t>Rent payable</t>
  </si>
  <si>
    <t>(e)</t>
  </si>
  <si>
    <t>Long-term notes payable</t>
  </si>
  <si>
    <t>Common Stock</t>
  </si>
  <si>
    <t>Retained Earnings</t>
  </si>
  <si>
    <t>Sales</t>
  </si>
  <si>
    <t>Other Revenue</t>
  </si>
  <si>
    <t>Cost of Goods Sold</t>
  </si>
  <si>
    <t>Depreciation-Equipment</t>
  </si>
  <si>
    <t>Advertising expenses</t>
  </si>
  <si>
    <t>Insurance expense</t>
  </si>
  <si>
    <t>Rent expense</t>
  </si>
  <si>
    <t>Salaries expense</t>
  </si>
  <si>
    <t>Interest expense</t>
  </si>
  <si>
    <t>Amortization expense</t>
  </si>
  <si>
    <t>Repairs expense</t>
  </si>
  <si>
    <t>Utilities expense</t>
  </si>
  <si>
    <t>Totals</t>
  </si>
  <si>
    <t>Requirements:</t>
  </si>
  <si>
    <t>H</t>
  </si>
  <si>
    <t>F</t>
  </si>
  <si>
    <t>G</t>
  </si>
  <si>
    <t>For Year Ended December 31, 2020</t>
  </si>
  <si>
    <t xml:space="preserve">   2) Complete adjusted trial balance of worksheet</t>
  </si>
  <si>
    <t xml:space="preserve">   1) Insert your name vertically in the tab entitled, "NAME."</t>
  </si>
  <si>
    <t xml:space="preserve">   3) Use your completed worksheet to prepare (a) single-step or multi-step net income, (b) Statement of Owner's Equity and (c) the Classified Balance Sheet as of December 31, 2020.</t>
  </si>
  <si>
    <t xml:space="preserve">   5) Do not prepare a memo / report.  </t>
  </si>
  <si>
    <t xml:space="preserve">   4) Calculate federal income taxes to paid applying a flat tax percentage of 28%.  Show your calculations on either a separate worksheet or the same worksheet as the income statement. </t>
  </si>
  <si>
    <t>ANGIE</t>
  </si>
  <si>
    <t>A</t>
  </si>
  <si>
    <t>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</si>
</sst>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2">
    <font>
      <sz val="11"/>
      <name val="Calibri"/>
    </font>
    <font>
      <sz val="11"/>
      <name val="Calibri"/>
      <family val="2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b/>
      <u/>
      <sz val="11"/>
      <color rgb="FF000000"/>
      <name val="Arial"/>
      <family val="2"/>
    </font>
    <font>
      <u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b/>
      <u/>
      <sz val="14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tted">
        <color rgb="FF999999"/>
      </left>
      <right/>
      <top style="medium">
        <color indexed="64"/>
      </top>
      <bottom/>
      <diagonal/>
    </border>
    <border>
      <left style="dotted">
        <color rgb="FF999999"/>
      </left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9">
    <xf numFmtId="0" fontId="0" fillId="0" borderId="0" xfId="0" applyNumberFormat="1" applyFont="1"/>
    <xf numFmtId="0" fontId="1" fillId="0" borderId="0" xfId="0" applyNumberFormat="1" applyFont="1"/>
    <xf numFmtId="0" fontId="0" fillId="0" borderId="0" xfId="0"/>
    <xf numFmtId="0" fontId="1" fillId="2" borderId="0" xfId="0" applyNumberFormat="1" applyFont="1" applyFill="1"/>
    <xf numFmtId="0" fontId="0" fillId="2" borderId="0" xfId="0" applyNumberFormat="1" applyFont="1" applyFill="1"/>
    <xf numFmtId="0" fontId="0" fillId="0" borderId="0" xfId="0" applyAlignment="1">
      <alignment horizontal="center"/>
    </xf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/>
    <xf numFmtId="164" fontId="8" fillId="0" borderId="0" xfId="1" applyNumberFormat="1" applyFont="1"/>
    <xf numFmtId="164" fontId="9" fillId="0" borderId="2" xfId="1" applyNumberFormat="1" applyFont="1" applyBorder="1" applyAlignment="1">
      <alignment horizontal="right" vertical="top" wrapText="1"/>
    </xf>
    <xf numFmtId="164" fontId="8" fillId="0" borderId="0" xfId="1" applyNumberFormat="1" applyFont="1" applyAlignment="1">
      <alignment horizontal="center"/>
    </xf>
    <xf numFmtId="0" fontId="9" fillId="0" borderId="0" xfId="0" applyFont="1" applyAlignment="1">
      <alignment horizontal="center" vertical="top" wrapText="1"/>
    </xf>
    <xf numFmtId="164" fontId="8" fillId="0" borderId="0" xfId="1" applyNumberFormat="1" applyFont="1" applyBorder="1"/>
    <xf numFmtId="164" fontId="9" fillId="0" borderId="3" xfId="1" applyNumberFormat="1" applyFont="1" applyBorder="1" applyAlignment="1">
      <alignment horizontal="right" vertical="top" wrapText="1"/>
    </xf>
    <xf numFmtId="164" fontId="8" fillId="0" borderId="0" xfId="1" applyNumberFormat="1" applyFont="1" applyBorder="1" applyAlignment="1">
      <alignment horizontal="center"/>
    </xf>
    <xf numFmtId="164" fontId="10" fillId="0" borderId="0" xfId="1" applyNumberFormat="1" applyFont="1" applyBorder="1" applyAlignment="1">
      <alignment horizontal="right" vertical="top" wrapText="1"/>
    </xf>
    <xf numFmtId="164" fontId="10" fillId="0" borderId="0" xfId="1" applyNumberFormat="1" applyFont="1"/>
    <xf numFmtId="164" fontId="8" fillId="0" borderId="3" xfId="1" applyNumberFormat="1" applyFont="1" applyBorder="1" applyAlignment="1">
      <alignment vertical="top" wrapText="1"/>
    </xf>
    <xf numFmtId="164" fontId="10" fillId="0" borderId="3" xfId="1" applyNumberFormat="1" applyFont="1" applyBorder="1" applyAlignment="1">
      <alignment vertical="top" wrapText="1"/>
    </xf>
    <xf numFmtId="164" fontId="10" fillId="0" borderId="0" xfId="1" applyNumberFormat="1" applyFont="1" applyBorder="1" applyAlignment="1">
      <alignment horizontal="center" vertical="top" wrapText="1"/>
    </xf>
    <xf numFmtId="0" fontId="8" fillId="0" borderId="0" xfId="0" applyFont="1" applyAlignment="1">
      <alignment horizontal="center"/>
    </xf>
    <xf numFmtId="164" fontId="8" fillId="0" borderId="1" xfId="1" applyNumberFormat="1" applyFont="1" applyBorder="1"/>
    <xf numFmtId="3" fontId="8" fillId="0" borderId="1" xfId="0" applyNumberFormat="1" applyFont="1" applyBorder="1"/>
    <xf numFmtId="164" fontId="8" fillId="0" borderId="1" xfId="1" applyNumberFormat="1" applyFont="1" applyBorder="1" applyAlignment="1">
      <alignment horizontal="center"/>
    </xf>
    <xf numFmtId="0" fontId="0" fillId="0" borderId="0" xfId="0" applyFont="1"/>
    <xf numFmtId="0" fontId="0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164" fontId="8" fillId="0" borderId="3" xfId="1" applyNumberFormat="1" applyFont="1" applyBorder="1"/>
    <xf numFmtId="164" fontId="9" fillId="0" borderId="0" xfId="1" applyNumberFormat="1" applyFont="1" applyBorder="1" applyAlignment="1">
      <alignment horizontal="right" vertical="top" wrapText="1"/>
    </xf>
    <xf numFmtId="164" fontId="9" fillId="0" borderId="3" xfId="1" applyNumberFormat="1" applyFont="1" applyBorder="1" applyAlignment="1">
      <alignment vertical="top" wrapText="1"/>
    </xf>
    <xf numFmtId="164" fontId="10" fillId="0" borderId="0" xfId="1" applyNumberFormat="1" applyFont="1" applyBorder="1" applyAlignment="1">
      <alignment vertical="top" wrapText="1"/>
    </xf>
    <xf numFmtId="164" fontId="0" fillId="0" borderId="0" xfId="0" applyNumberFormat="1" applyFont="1"/>
    <xf numFmtId="0" fontId="11" fillId="0" borderId="0" xfId="0" applyFont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7"/>
  <sheetViews>
    <sheetView tabSelected="1" zoomScale="150" zoomScaleNormal="150" workbookViewId="0">
      <selection activeCell="A7" sqref="A7"/>
    </sheetView>
  </sheetViews>
  <sheetFormatPr defaultRowHeight="15"/>
  <sheetData>
    <row r="1" spans="1:7">
      <c r="A1" s="1" t="s">
        <v>0</v>
      </c>
      <c r="B1" s="1" t="s">
        <v>1</v>
      </c>
      <c r="C1" s="1" t="s">
        <v>2</v>
      </c>
      <c r="D1" s="1" t="s">
        <v>21</v>
      </c>
      <c r="F1" s="3" t="s">
        <v>75</v>
      </c>
      <c r="G1" s="4">
        <f>SUM(D2:D6)</f>
        <v>36000</v>
      </c>
    </row>
    <row r="2" spans="1:7">
      <c r="A2" s="1" t="s">
        <v>76</v>
      </c>
      <c r="B2">
        <f>CODE(A2)</f>
        <v>65</v>
      </c>
      <c r="C2">
        <v>64</v>
      </c>
      <c r="D2">
        <f>(B2-C2)*1000</f>
        <v>1000</v>
      </c>
    </row>
    <row r="3" spans="1:7">
      <c r="A3" s="1" t="s">
        <v>8</v>
      </c>
      <c r="B3">
        <f>CODE(A3)</f>
        <v>78</v>
      </c>
      <c r="C3">
        <v>64</v>
      </c>
      <c r="D3">
        <f t="shared" ref="D3:D27" si="0">(B3-C3)*1000</f>
        <v>14000</v>
      </c>
    </row>
    <row r="4" spans="1:7">
      <c r="A4" s="1" t="s">
        <v>68</v>
      </c>
      <c r="B4">
        <f t="shared" ref="B4:B27" si="1">CODE(A4)</f>
        <v>71</v>
      </c>
      <c r="C4">
        <v>64</v>
      </c>
      <c r="D4">
        <f t="shared" si="0"/>
        <v>7000</v>
      </c>
    </row>
    <row r="5" spans="1:7">
      <c r="A5" s="1" t="s">
        <v>3</v>
      </c>
      <c r="B5">
        <f t="shared" si="1"/>
        <v>73</v>
      </c>
      <c r="C5">
        <v>64</v>
      </c>
      <c r="D5">
        <f t="shared" si="0"/>
        <v>9000</v>
      </c>
    </row>
    <row r="6" spans="1:7">
      <c r="A6" s="1" t="s">
        <v>77</v>
      </c>
      <c r="B6">
        <f t="shared" si="1"/>
        <v>69</v>
      </c>
      <c r="C6">
        <v>64</v>
      </c>
      <c r="D6">
        <f t="shared" si="0"/>
        <v>5000</v>
      </c>
    </row>
    <row r="7" spans="1:7">
      <c r="A7" s="1" t="s">
        <v>67</v>
      </c>
      <c r="B7">
        <f t="shared" si="1"/>
        <v>70</v>
      </c>
      <c r="C7">
        <v>64</v>
      </c>
      <c r="D7">
        <f t="shared" si="0"/>
        <v>6000</v>
      </c>
    </row>
    <row r="8" spans="1:7">
      <c r="A8" s="1" t="s">
        <v>68</v>
      </c>
      <c r="B8">
        <f t="shared" si="1"/>
        <v>71</v>
      </c>
      <c r="C8">
        <v>64</v>
      </c>
      <c r="D8">
        <f t="shared" si="0"/>
        <v>7000</v>
      </c>
    </row>
    <row r="9" spans="1:7">
      <c r="A9" s="1" t="s">
        <v>66</v>
      </c>
      <c r="B9">
        <f t="shared" si="1"/>
        <v>72</v>
      </c>
      <c r="C9">
        <v>64</v>
      </c>
      <c r="D9">
        <f t="shared" si="0"/>
        <v>8000</v>
      </c>
    </row>
    <row r="10" spans="1:7">
      <c r="A10" s="1" t="s">
        <v>3</v>
      </c>
      <c r="B10">
        <f t="shared" si="1"/>
        <v>73</v>
      </c>
      <c r="C10">
        <v>64</v>
      </c>
      <c r="D10">
        <f t="shared" si="0"/>
        <v>9000</v>
      </c>
    </row>
    <row r="11" spans="1:7">
      <c r="A11" s="1" t="s">
        <v>4</v>
      </c>
      <c r="B11">
        <f t="shared" si="1"/>
        <v>74</v>
      </c>
      <c r="C11">
        <v>64</v>
      </c>
      <c r="D11">
        <f t="shared" si="0"/>
        <v>10000</v>
      </c>
    </row>
    <row r="12" spans="1:7">
      <c r="A12" s="1" t="s">
        <v>5</v>
      </c>
      <c r="B12">
        <f t="shared" si="1"/>
        <v>75</v>
      </c>
      <c r="C12">
        <v>64</v>
      </c>
      <c r="D12">
        <f t="shared" si="0"/>
        <v>11000</v>
      </c>
    </row>
    <row r="13" spans="1:7">
      <c r="A13" s="1" t="s">
        <v>6</v>
      </c>
      <c r="B13">
        <f t="shared" si="1"/>
        <v>76</v>
      </c>
      <c r="C13">
        <v>64</v>
      </c>
      <c r="D13">
        <f t="shared" si="0"/>
        <v>12000</v>
      </c>
    </row>
    <row r="14" spans="1:7">
      <c r="A14" s="1" t="s">
        <v>7</v>
      </c>
      <c r="B14">
        <f t="shared" si="1"/>
        <v>77</v>
      </c>
      <c r="C14">
        <v>64</v>
      </c>
      <c r="D14">
        <f t="shared" si="0"/>
        <v>13000</v>
      </c>
    </row>
    <row r="15" spans="1:7">
      <c r="A15" s="1" t="s">
        <v>8</v>
      </c>
      <c r="B15">
        <f t="shared" si="1"/>
        <v>78</v>
      </c>
      <c r="C15">
        <v>64</v>
      </c>
      <c r="D15">
        <f t="shared" si="0"/>
        <v>14000</v>
      </c>
    </row>
    <row r="16" spans="1:7">
      <c r="A16" s="1" t="s">
        <v>9</v>
      </c>
      <c r="B16">
        <f t="shared" si="1"/>
        <v>79</v>
      </c>
      <c r="C16">
        <v>64</v>
      </c>
      <c r="D16">
        <f t="shared" si="0"/>
        <v>15000</v>
      </c>
    </row>
    <row r="17" spans="1:4">
      <c r="A17" s="1" t="s">
        <v>10</v>
      </c>
      <c r="B17">
        <f t="shared" si="1"/>
        <v>80</v>
      </c>
      <c r="C17">
        <v>64</v>
      </c>
      <c r="D17">
        <f t="shared" si="0"/>
        <v>16000</v>
      </c>
    </row>
    <row r="18" spans="1:4">
      <c r="A18" s="1" t="s">
        <v>11</v>
      </c>
      <c r="B18">
        <f t="shared" si="1"/>
        <v>81</v>
      </c>
      <c r="C18">
        <v>64</v>
      </c>
      <c r="D18">
        <f t="shared" si="0"/>
        <v>17000</v>
      </c>
    </row>
    <row r="19" spans="1:4">
      <c r="A19" s="1" t="s">
        <v>12</v>
      </c>
      <c r="B19">
        <f t="shared" si="1"/>
        <v>82</v>
      </c>
      <c r="C19">
        <v>64</v>
      </c>
      <c r="D19">
        <f t="shared" si="0"/>
        <v>18000</v>
      </c>
    </row>
    <row r="20" spans="1:4">
      <c r="A20" s="1" t="s">
        <v>13</v>
      </c>
      <c r="B20">
        <f t="shared" si="1"/>
        <v>83</v>
      </c>
      <c r="C20">
        <v>64</v>
      </c>
      <c r="D20">
        <f t="shared" si="0"/>
        <v>19000</v>
      </c>
    </row>
    <row r="21" spans="1:4">
      <c r="A21" s="1" t="s">
        <v>14</v>
      </c>
      <c r="B21">
        <f t="shared" si="1"/>
        <v>84</v>
      </c>
      <c r="C21">
        <v>64</v>
      </c>
      <c r="D21">
        <f t="shared" si="0"/>
        <v>20000</v>
      </c>
    </row>
    <row r="22" spans="1:4">
      <c r="A22" s="1" t="s">
        <v>15</v>
      </c>
      <c r="B22">
        <f t="shared" si="1"/>
        <v>85</v>
      </c>
      <c r="C22">
        <v>64</v>
      </c>
      <c r="D22">
        <f t="shared" si="0"/>
        <v>21000</v>
      </c>
    </row>
    <row r="23" spans="1:4">
      <c r="A23" s="1" t="s">
        <v>16</v>
      </c>
      <c r="B23">
        <f t="shared" si="1"/>
        <v>86</v>
      </c>
      <c r="C23">
        <v>64</v>
      </c>
      <c r="D23">
        <f t="shared" si="0"/>
        <v>22000</v>
      </c>
    </row>
    <row r="24" spans="1:4">
      <c r="A24" s="1" t="s">
        <v>17</v>
      </c>
      <c r="B24">
        <f t="shared" si="1"/>
        <v>87</v>
      </c>
      <c r="C24">
        <v>64</v>
      </c>
      <c r="D24">
        <f t="shared" si="0"/>
        <v>23000</v>
      </c>
    </row>
    <row r="25" spans="1:4">
      <c r="A25" s="1" t="s">
        <v>18</v>
      </c>
      <c r="B25">
        <f t="shared" si="1"/>
        <v>88</v>
      </c>
      <c r="C25">
        <v>64</v>
      </c>
      <c r="D25">
        <f t="shared" si="0"/>
        <v>24000</v>
      </c>
    </row>
    <row r="26" spans="1:4">
      <c r="A26" s="1" t="s">
        <v>19</v>
      </c>
      <c r="B26">
        <f t="shared" si="1"/>
        <v>89</v>
      </c>
      <c r="C26">
        <v>64</v>
      </c>
      <c r="D26">
        <f t="shared" si="0"/>
        <v>25000</v>
      </c>
    </row>
    <row r="27" spans="1:4">
      <c r="A27" s="1" t="s">
        <v>20</v>
      </c>
      <c r="B27">
        <f t="shared" si="1"/>
        <v>90</v>
      </c>
      <c r="C27">
        <v>64</v>
      </c>
      <c r="D27">
        <f t="shared" si="0"/>
        <v>26000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40"/>
  <sheetViews>
    <sheetView topLeftCell="A25" workbookViewId="0">
      <selection activeCell="F44" sqref="F44"/>
    </sheetView>
  </sheetViews>
  <sheetFormatPr defaultRowHeight="15"/>
  <cols>
    <col min="2" max="2" width="37.28515625" bestFit="1" customWidth="1"/>
    <col min="3" max="4" width="18.140625" bestFit="1" customWidth="1"/>
    <col min="5" max="5" width="5" bestFit="1" customWidth="1"/>
    <col min="6" max="6" width="18.140625" bestFit="1" customWidth="1"/>
    <col min="7" max="7" width="5" bestFit="1" customWidth="1"/>
    <col min="8" max="10" width="18.140625" bestFit="1" customWidth="1"/>
  </cols>
  <sheetData>
    <row r="1" spans="1:10">
      <c r="A1" s="5"/>
      <c r="B1" s="6" t="s">
        <v>22</v>
      </c>
      <c r="C1" s="2"/>
      <c r="D1" s="2"/>
      <c r="E1" s="2"/>
      <c r="F1" s="2"/>
      <c r="G1" s="5"/>
      <c r="H1" s="2"/>
      <c r="I1" s="2"/>
      <c r="J1" s="2"/>
    </row>
    <row r="2" spans="1:10">
      <c r="A2" s="5"/>
      <c r="B2" s="6" t="s">
        <v>23</v>
      </c>
      <c r="C2" s="2"/>
      <c r="D2" s="2"/>
      <c r="E2" s="2"/>
      <c r="F2" s="2"/>
      <c r="G2" s="5"/>
      <c r="H2" s="2"/>
      <c r="I2" s="2"/>
      <c r="J2" s="2"/>
    </row>
    <row r="3" spans="1:10">
      <c r="A3" s="5"/>
      <c r="B3" s="6" t="s">
        <v>69</v>
      </c>
      <c r="C3" s="2"/>
      <c r="D3" s="2"/>
      <c r="E3" s="2"/>
      <c r="F3" s="2"/>
      <c r="G3" s="5"/>
      <c r="H3" s="2"/>
      <c r="I3" s="2"/>
      <c r="J3" s="2"/>
    </row>
    <row r="4" spans="1:10">
      <c r="A4" s="5"/>
      <c r="B4" s="2"/>
      <c r="C4" s="7" t="s">
        <v>24</v>
      </c>
      <c r="D4" s="2"/>
      <c r="E4" s="2"/>
      <c r="F4" s="2"/>
      <c r="G4" s="5"/>
      <c r="H4" s="2"/>
      <c r="I4" s="7" t="s">
        <v>25</v>
      </c>
      <c r="J4" s="2"/>
    </row>
    <row r="5" spans="1:10">
      <c r="A5" s="8" t="s">
        <v>26</v>
      </c>
      <c r="B5" s="9" t="s">
        <v>27</v>
      </c>
      <c r="C5" s="9" t="s">
        <v>28</v>
      </c>
      <c r="D5" s="10"/>
      <c r="E5" s="10"/>
      <c r="F5" s="9" t="s">
        <v>29</v>
      </c>
      <c r="G5" s="8"/>
      <c r="H5" s="10"/>
      <c r="I5" s="9" t="s">
        <v>28</v>
      </c>
      <c r="J5" s="10"/>
    </row>
    <row r="6" spans="1:10" ht="15.75" thickBot="1">
      <c r="A6" s="5"/>
      <c r="B6" s="2"/>
      <c r="C6" s="11" t="s">
        <v>30</v>
      </c>
      <c r="D6" s="11" t="s">
        <v>31</v>
      </c>
      <c r="E6" s="11"/>
      <c r="F6" s="11" t="s">
        <v>30</v>
      </c>
      <c r="G6" s="11"/>
      <c r="H6" s="11" t="s">
        <v>31</v>
      </c>
      <c r="I6" s="11" t="s">
        <v>30</v>
      </c>
      <c r="J6" s="11" t="s">
        <v>31</v>
      </c>
    </row>
    <row r="7" spans="1:10" ht="15.75">
      <c r="A7" s="17">
        <v>201</v>
      </c>
      <c r="B7" s="13" t="s">
        <v>43</v>
      </c>
      <c r="C7" s="14"/>
      <c r="D7" s="14">
        <v>65000</v>
      </c>
      <c r="E7" s="15"/>
      <c r="F7" s="18"/>
      <c r="G7" s="20" t="s">
        <v>44</v>
      </c>
      <c r="H7" s="21">
        <v>54300</v>
      </c>
      <c r="I7" s="14">
        <f>C7+F7</f>
        <v>0</v>
      </c>
      <c r="J7" s="14">
        <f>D7+H7</f>
        <v>119300</v>
      </c>
    </row>
    <row r="8" spans="1:10" ht="15.75">
      <c r="A8" s="17">
        <v>126</v>
      </c>
      <c r="B8" s="13" t="s">
        <v>33</v>
      </c>
      <c r="C8" s="14">
        <v>357000</v>
      </c>
      <c r="D8" s="14"/>
      <c r="E8" s="18"/>
      <c r="F8" s="14"/>
      <c r="G8" s="16"/>
      <c r="H8" s="21">
        <v>13000</v>
      </c>
      <c r="I8" s="14">
        <f>C8-H8</f>
        <v>344000</v>
      </c>
      <c r="J8" s="14"/>
    </row>
    <row r="9" spans="1:10" ht="15.75">
      <c r="A9" s="17">
        <v>168</v>
      </c>
      <c r="B9" s="13" t="s">
        <v>39</v>
      </c>
      <c r="C9" s="14"/>
      <c r="D9" s="14">
        <v>125000</v>
      </c>
      <c r="E9" s="34"/>
      <c r="F9" s="18"/>
      <c r="G9" s="20" t="s">
        <v>40</v>
      </c>
      <c r="H9" s="21">
        <v>185000</v>
      </c>
      <c r="I9" s="14">
        <f t="shared" ref="I9:I28" si="0">C9+F9</f>
        <v>0</v>
      </c>
      <c r="J9" s="14">
        <f>D9+H9</f>
        <v>310000</v>
      </c>
    </row>
    <row r="10" spans="1:10" ht="15.75">
      <c r="A10" s="17">
        <v>633</v>
      </c>
      <c r="B10" s="13" t="s">
        <v>56</v>
      </c>
      <c r="C10" s="14">
        <v>47000</v>
      </c>
      <c r="D10" s="14"/>
      <c r="E10" s="36" t="s">
        <v>44</v>
      </c>
      <c r="F10" s="21">
        <v>5000</v>
      </c>
      <c r="G10" s="25"/>
      <c r="H10" s="18"/>
      <c r="I10" s="14">
        <f t="shared" si="0"/>
        <v>52000</v>
      </c>
      <c r="J10" s="14">
        <f>D10+H10</f>
        <v>0</v>
      </c>
    </row>
    <row r="11" spans="1:10" ht="15.75">
      <c r="A11" s="17">
        <v>685</v>
      </c>
      <c r="B11" s="13" t="s">
        <v>61</v>
      </c>
      <c r="C11" s="14">
        <v>102000</v>
      </c>
      <c r="D11" s="14"/>
      <c r="E11" s="33"/>
      <c r="F11" s="21"/>
      <c r="G11" s="25"/>
      <c r="H11" s="18"/>
      <c r="I11" s="14">
        <f t="shared" si="0"/>
        <v>102000</v>
      </c>
      <c r="J11" s="14">
        <f>D11+H11</f>
        <v>0</v>
      </c>
    </row>
    <row r="12" spans="1:10" ht="15.75">
      <c r="A12" s="17">
        <v>167</v>
      </c>
      <c r="B12" s="13" t="s">
        <v>38</v>
      </c>
      <c r="C12" s="14">
        <v>750000</v>
      </c>
      <c r="D12" s="14"/>
      <c r="E12" s="19"/>
      <c r="F12" s="18"/>
      <c r="G12" s="20"/>
      <c r="H12" s="21"/>
      <c r="I12" s="14">
        <f t="shared" si="0"/>
        <v>750000</v>
      </c>
      <c r="J12" s="14"/>
    </row>
    <row r="13" spans="1:10" ht="15.75">
      <c r="A13" s="12">
        <v>101</v>
      </c>
      <c r="B13" s="13" t="s">
        <v>32</v>
      </c>
      <c r="C13" s="14">
        <v>215000</v>
      </c>
      <c r="D13" s="14"/>
      <c r="E13" s="19"/>
      <c r="F13" s="14"/>
      <c r="G13" s="16"/>
      <c r="H13" s="14"/>
      <c r="I13" s="14">
        <f t="shared" si="0"/>
        <v>215000</v>
      </c>
      <c r="J13" s="14"/>
    </row>
    <row r="14" spans="1:10" ht="15.75">
      <c r="A14" s="17">
        <v>301</v>
      </c>
      <c r="B14" s="13" t="s">
        <v>50</v>
      </c>
      <c r="C14" s="14"/>
      <c r="D14" s="22">
        <v>400000</v>
      </c>
      <c r="E14" s="23"/>
      <c r="F14" s="18"/>
      <c r="G14" s="20"/>
      <c r="H14" s="18"/>
      <c r="I14" s="14">
        <f t="shared" si="0"/>
        <v>0</v>
      </c>
      <c r="J14" s="14">
        <f t="shared" ref="J14:J19" si="1">D14+H14</f>
        <v>400000</v>
      </c>
    </row>
    <row r="15" spans="1:10" ht="15.75">
      <c r="A15" s="17">
        <v>501</v>
      </c>
      <c r="B15" s="13" t="s">
        <v>54</v>
      </c>
      <c r="C15" s="14">
        <v>1450000</v>
      </c>
      <c r="D15" s="14"/>
      <c r="E15" s="24" t="s">
        <v>34</v>
      </c>
      <c r="F15" s="21">
        <v>13000</v>
      </c>
      <c r="G15" s="25"/>
      <c r="H15" s="18"/>
      <c r="I15" s="14">
        <f t="shared" si="0"/>
        <v>1463000</v>
      </c>
      <c r="J15" s="14">
        <f t="shared" si="1"/>
        <v>0</v>
      </c>
    </row>
    <row r="16" spans="1:10" ht="15.75">
      <c r="A16" s="17">
        <v>612</v>
      </c>
      <c r="B16" s="13" t="s">
        <v>55</v>
      </c>
      <c r="C16" s="14"/>
      <c r="D16" s="14"/>
      <c r="E16" s="24" t="s">
        <v>40</v>
      </c>
      <c r="F16" s="21">
        <v>185000</v>
      </c>
      <c r="G16" s="25"/>
      <c r="H16" s="18"/>
      <c r="I16" s="14">
        <f t="shared" si="0"/>
        <v>185000</v>
      </c>
      <c r="J16" s="14">
        <f t="shared" si="1"/>
        <v>0</v>
      </c>
    </row>
    <row r="17" spans="1:10" ht="15.75">
      <c r="A17" s="17">
        <v>637</v>
      </c>
      <c r="B17" s="13" t="s">
        <v>57</v>
      </c>
      <c r="C17" s="14"/>
      <c r="D17" s="14"/>
      <c r="E17" s="24" t="s">
        <v>44</v>
      </c>
      <c r="F17" s="21">
        <v>4300</v>
      </c>
      <c r="G17" s="25"/>
      <c r="H17" s="18"/>
      <c r="I17" s="14">
        <f t="shared" si="0"/>
        <v>4300</v>
      </c>
      <c r="J17" s="14">
        <f t="shared" si="1"/>
        <v>0</v>
      </c>
    </row>
    <row r="18" spans="1:10" ht="15.75">
      <c r="A18" s="17">
        <v>684</v>
      </c>
      <c r="B18" s="13" t="s">
        <v>60</v>
      </c>
      <c r="C18" s="14">
        <v>70000</v>
      </c>
      <c r="D18" s="14"/>
      <c r="E18" s="35"/>
      <c r="F18" s="21"/>
      <c r="G18" s="25"/>
      <c r="H18" s="18"/>
      <c r="I18" s="14">
        <f t="shared" si="0"/>
        <v>70000</v>
      </c>
      <c r="J18" s="14">
        <f t="shared" si="1"/>
        <v>0</v>
      </c>
    </row>
    <row r="19" spans="1:10" ht="15.75">
      <c r="A19" s="17">
        <v>203</v>
      </c>
      <c r="B19" s="13" t="s">
        <v>46</v>
      </c>
      <c r="C19" s="14"/>
      <c r="D19" s="14">
        <v>30000</v>
      </c>
      <c r="E19" s="19"/>
      <c r="F19" s="18"/>
      <c r="G19" s="20"/>
      <c r="H19" s="21"/>
      <c r="I19" s="14">
        <f t="shared" si="0"/>
        <v>0</v>
      </c>
      <c r="J19" s="14">
        <f t="shared" si="1"/>
        <v>30000</v>
      </c>
    </row>
    <row r="20" spans="1:10" ht="15.75">
      <c r="A20" s="17">
        <v>131</v>
      </c>
      <c r="B20" s="13" t="s">
        <v>36</v>
      </c>
      <c r="C20" s="14">
        <v>29000</v>
      </c>
      <c r="D20" s="14"/>
      <c r="E20" s="33" t="s">
        <v>37</v>
      </c>
      <c r="F20" s="21">
        <v>4300</v>
      </c>
      <c r="G20" s="16"/>
      <c r="H20" s="14"/>
      <c r="I20" s="14">
        <f t="shared" si="0"/>
        <v>33300</v>
      </c>
      <c r="J20" s="14"/>
    </row>
    <row r="21" spans="1:10" ht="15.75">
      <c r="A21" s="17">
        <v>176</v>
      </c>
      <c r="B21" s="13" t="s">
        <v>41</v>
      </c>
      <c r="C21" s="14">
        <v>70000</v>
      </c>
      <c r="D21" s="14"/>
      <c r="E21" s="34"/>
      <c r="F21" s="18"/>
      <c r="G21" s="20"/>
      <c r="H21" s="21"/>
      <c r="I21" s="14">
        <f t="shared" si="0"/>
        <v>70000</v>
      </c>
      <c r="J21" s="14">
        <f t="shared" ref="J21:J28" si="2">D21+H21</f>
        <v>0</v>
      </c>
    </row>
    <row r="22" spans="1:10" ht="15.75">
      <c r="A22" s="17">
        <v>251</v>
      </c>
      <c r="B22" s="13" t="s">
        <v>49</v>
      </c>
      <c r="C22" s="14"/>
      <c r="D22" s="22">
        <v>254000</v>
      </c>
      <c r="E22" s="34"/>
      <c r="F22" s="18"/>
      <c r="G22" s="20"/>
      <c r="H22" s="18"/>
      <c r="I22" s="14">
        <f t="shared" si="0"/>
        <v>0</v>
      </c>
      <c r="J22" s="14">
        <f t="shared" si="2"/>
        <v>254000</v>
      </c>
    </row>
    <row r="23" spans="1:10" ht="15.75">
      <c r="A23" s="17">
        <v>430</v>
      </c>
      <c r="B23" s="13" t="s">
        <v>53</v>
      </c>
      <c r="C23" s="14"/>
      <c r="D23" s="22">
        <f>NAME!G1</f>
        <v>36000</v>
      </c>
      <c r="E23" s="18"/>
      <c r="F23" s="14"/>
      <c r="G23" s="20"/>
      <c r="H23" s="18"/>
      <c r="I23" s="14">
        <f t="shared" si="0"/>
        <v>0</v>
      </c>
      <c r="J23" s="14">
        <f t="shared" si="2"/>
        <v>36000</v>
      </c>
    </row>
    <row r="24" spans="1:10" ht="15.75">
      <c r="A24" s="17">
        <v>640</v>
      </c>
      <c r="B24" s="13" t="s">
        <v>58</v>
      </c>
      <c r="C24" s="14">
        <v>36000</v>
      </c>
      <c r="D24" s="14"/>
      <c r="E24" s="24" t="s">
        <v>44</v>
      </c>
      <c r="F24" s="21">
        <v>6000</v>
      </c>
      <c r="G24" s="25"/>
      <c r="H24" s="18"/>
      <c r="I24" s="14">
        <f t="shared" si="0"/>
        <v>42000</v>
      </c>
      <c r="J24" s="14">
        <f t="shared" si="2"/>
        <v>0</v>
      </c>
    </row>
    <row r="25" spans="1:10" ht="15.75">
      <c r="A25" s="17">
        <v>208</v>
      </c>
      <c r="B25" s="13" t="s">
        <v>47</v>
      </c>
      <c r="C25" s="14"/>
      <c r="D25" s="14"/>
      <c r="E25" s="19"/>
      <c r="F25" s="18"/>
      <c r="G25" s="20" t="s">
        <v>48</v>
      </c>
      <c r="H25" s="21">
        <v>10000</v>
      </c>
      <c r="I25" s="14">
        <f t="shared" si="0"/>
        <v>0</v>
      </c>
      <c r="J25" s="14">
        <f t="shared" si="2"/>
        <v>10000</v>
      </c>
    </row>
    <row r="26" spans="1:10" ht="15.75">
      <c r="A26" s="17">
        <v>686</v>
      </c>
      <c r="B26" s="13" t="s">
        <v>62</v>
      </c>
      <c r="C26" s="14">
        <v>32000</v>
      </c>
      <c r="D26" s="14"/>
      <c r="E26" s="33" t="s">
        <v>44</v>
      </c>
      <c r="F26" s="21">
        <v>41000</v>
      </c>
      <c r="G26" s="25"/>
      <c r="H26" s="18"/>
      <c r="I26" s="14">
        <f t="shared" si="0"/>
        <v>73000</v>
      </c>
      <c r="J26" s="14">
        <f t="shared" si="2"/>
        <v>0</v>
      </c>
    </row>
    <row r="27" spans="1:10" ht="15.75">
      <c r="A27" s="17">
        <v>305</v>
      </c>
      <c r="B27" s="13" t="s">
        <v>51</v>
      </c>
      <c r="C27" s="14"/>
      <c r="D27" s="14">
        <v>635000</v>
      </c>
      <c r="E27" s="33"/>
      <c r="F27" s="18"/>
      <c r="G27" s="20" t="s">
        <v>37</v>
      </c>
      <c r="H27" s="21">
        <v>4300</v>
      </c>
      <c r="I27" s="14">
        <f t="shared" si="0"/>
        <v>0</v>
      </c>
      <c r="J27" s="14">
        <f t="shared" si="2"/>
        <v>639300</v>
      </c>
    </row>
    <row r="28" spans="1:10" ht="15.75">
      <c r="A28" s="17">
        <v>683</v>
      </c>
      <c r="B28" s="13" t="s">
        <v>59</v>
      </c>
      <c r="C28" s="14">
        <v>899000</v>
      </c>
      <c r="D28" s="14"/>
      <c r="E28" s="24" t="s">
        <v>48</v>
      </c>
      <c r="F28" s="21">
        <v>8000</v>
      </c>
      <c r="G28" s="25"/>
      <c r="H28" s="18"/>
      <c r="I28" s="14">
        <f t="shared" si="0"/>
        <v>907000</v>
      </c>
      <c r="J28" s="14">
        <f t="shared" si="2"/>
        <v>0</v>
      </c>
    </row>
    <row r="29" spans="1:10" ht="15.75">
      <c r="A29" s="17">
        <v>401</v>
      </c>
      <c r="B29" s="13" t="s">
        <v>52</v>
      </c>
      <c r="C29" s="22">
        <v>2721000</v>
      </c>
      <c r="E29" s="33"/>
      <c r="F29" s="14"/>
      <c r="G29" s="20"/>
      <c r="H29" s="18"/>
      <c r="I29" s="14"/>
      <c r="J29" s="14">
        <f>C29+H29</f>
        <v>2721000</v>
      </c>
    </row>
    <row r="30" spans="1:10" ht="15.75">
      <c r="A30" s="17">
        <v>202</v>
      </c>
      <c r="B30" s="13" t="s">
        <v>45</v>
      </c>
      <c r="C30" s="14"/>
      <c r="D30" s="14">
        <v>70000</v>
      </c>
      <c r="E30" s="34"/>
      <c r="F30" s="18"/>
      <c r="G30" s="20"/>
      <c r="H30" s="21"/>
      <c r="I30" s="14">
        <f>C30+F30</f>
        <v>0</v>
      </c>
      <c r="J30" s="14">
        <f>D30+H30</f>
        <v>70000</v>
      </c>
    </row>
    <row r="31" spans="1:10" ht="15.75">
      <c r="A31" s="17">
        <v>129</v>
      </c>
      <c r="B31" s="13" t="s">
        <v>35</v>
      </c>
      <c r="C31" s="14">
        <f>NAME!G1</f>
        <v>36000</v>
      </c>
      <c r="D31" s="14"/>
      <c r="E31" s="14"/>
      <c r="F31" s="14"/>
      <c r="G31" s="16"/>
      <c r="H31" s="14"/>
      <c r="I31" s="14">
        <f>C31+F31</f>
        <v>36000</v>
      </c>
      <c r="J31" s="14"/>
    </row>
    <row r="32" spans="1:10" ht="15.75">
      <c r="A32" s="17">
        <v>186</v>
      </c>
      <c r="B32" s="13" t="s">
        <v>42</v>
      </c>
      <c r="C32" s="14">
        <v>200000</v>
      </c>
      <c r="D32" s="14"/>
      <c r="E32" s="34"/>
      <c r="F32" s="18"/>
      <c r="G32" s="20"/>
      <c r="H32" s="21"/>
      <c r="I32" s="14">
        <f>C32+F32</f>
        <v>200000</v>
      </c>
      <c r="J32" s="14">
        <f>D32+H32</f>
        <v>0</v>
      </c>
    </row>
    <row r="33" spans="1:12" ht="15.75">
      <c r="A33" s="12">
        <v>690</v>
      </c>
      <c r="B33" s="13" t="s">
        <v>63</v>
      </c>
      <c r="C33" s="14">
        <v>43000</v>
      </c>
      <c r="D33" s="14"/>
      <c r="E33" s="14"/>
      <c r="F33" s="21"/>
      <c r="G33" s="25"/>
      <c r="H33" s="18"/>
      <c r="I33" s="14">
        <f>C33+F33</f>
        <v>43000</v>
      </c>
      <c r="J33" s="14">
        <f>D33+H33</f>
        <v>0</v>
      </c>
    </row>
    <row r="34" spans="1:12" ht="16.5" thickBot="1">
      <c r="A34" s="26"/>
      <c r="B34" s="13" t="s">
        <v>64</v>
      </c>
      <c r="C34" s="27">
        <v>212000000010</v>
      </c>
      <c r="D34" s="27">
        <v>212000000010</v>
      </c>
      <c r="E34" s="28"/>
      <c r="F34" s="27">
        <v>212000000010</v>
      </c>
      <c r="G34" s="29"/>
      <c r="H34" s="27">
        <v>212</v>
      </c>
      <c r="I34" s="27">
        <v>212000000010</v>
      </c>
      <c r="J34" s="27">
        <v>212000000010</v>
      </c>
      <c r="L34" s="37"/>
    </row>
    <row r="35" spans="1:12" ht="19.5" thickTop="1">
      <c r="A35" s="38" t="s">
        <v>65</v>
      </c>
      <c r="B35" s="2"/>
      <c r="C35" s="37"/>
      <c r="D35" s="37"/>
      <c r="E35" s="30"/>
      <c r="F35" s="37"/>
      <c r="G35" s="31"/>
      <c r="H35" s="30"/>
      <c r="I35" s="30"/>
      <c r="J35" s="30"/>
      <c r="K35" s="30"/>
    </row>
    <row r="36" spans="1:12">
      <c r="A36" s="1" t="s">
        <v>71</v>
      </c>
      <c r="B36" s="2"/>
      <c r="C36" s="2"/>
      <c r="D36" s="2"/>
      <c r="E36" s="2"/>
      <c r="F36" s="2"/>
      <c r="G36" s="5"/>
      <c r="H36" s="2"/>
      <c r="I36" s="2"/>
      <c r="J36" s="2"/>
      <c r="K36" s="2"/>
      <c r="L36" s="2"/>
    </row>
    <row r="37" spans="1:12">
      <c r="A37" s="32" t="s">
        <v>70</v>
      </c>
      <c r="B37" s="2"/>
      <c r="C37" s="2"/>
      <c r="D37" s="2"/>
      <c r="E37" s="2"/>
      <c r="F37" s="2"/>
      <c r="G37" s="5"/>
      <c r="H37" s="2"/>
      <c r="I37" s="2"/>
      <c r="J37" s="2"/>
      <c r="K37" s="2"/>
      <c r="L37" s="2"/>
    </row>
    <row r="38" spans="1:12">
      <c r="A38" s="32" t="s">
        <v>72</v>
      </c>
    </row>
    <row r="39" spans="1:12">
      <c r="A39" s="32" t="s">
        <v>74</v>
      </c>
    </row>
    <row r="40" spans="1:12">
      <c r="A40" s="32" t="s">
        <v>73</v>
      </c>
    </row>
  </sheetData>
  <sortState xmlns:xlrd2="http://schemas.microsoft.com/office/spreadsheetml/2017/richdata2" ref="A7:J33">
    <sortCondition ref="B7:B33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NAME</vt:lpstr>
      <vt:lpstr>Jardine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Sidney Askew</dc:creator>
  <cp:lastModifiedBy>angie</cp:lastModifiedBy>
  <dcterms:created xsi:type="dcterms:W3CDTF">2019-10-10T16:03:49Z</dcterms:created>
  <dcterms:modified xsi:type="dcterms:W3CDTF">2021-10-13T00:54:42Z</dcterms:modified>
</cp:coreProperties>
</file>